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emis" sheetId="1" r:id="rId1"/>
  </sheets>
  <definedNames>
    <definedName name="_xlnm.Print_Area" localSheetId="0">'emis'!$B$1:$I$51</definedName>
  </definedNames>
  <calcPr fullCalcOnLoad="1"/>
</workbook>
</file>

<file path=xl/comments1.xml><?xml version="1.0" encoding="utf-8"?>
<comments xmlns="http://schemas.openxmlformats.org/spreadsheetml/2006/main">
  <authors>
    <author>Murtaz Sichinava</author>
  </authors>
  <commentList>
    <comment ref="I8" authorId="0">
      <text>
        <r>
          <rPr>
            <b/>
            <sz val="9"/>
            <rFont val="Tahoma"/>
            <family val="2"/>
          </rPr>
          <t>Murtaz Sichinava:</t>
        </r>
        <r>
          <rPr>
            <sz val="9"/>
            <rFont val="Tahoma"/>
            <family val="2"/>
          </rPr>
          <t xml:space="preserve">
1230</t>
        </r>
      </text>
    </comment>
  </commentList>
</comments>
</file>

<file path=xl/sharedStrings.xml><?xml version="1.0" encoding="utf-8"?>
<sst xmlns="http://schemas.openxmlformats.org/spreadsheetml/2006/main" count="165" uniqueCount="65">
  <si>
    <t>დანაყოფის კოდი</t>
  </si>
  <si>
    <t>დანაყოფის დასახელება</t>
  </si>
  <si>
    <t>სავარაუდო ღირებულება</t>
  </si>
  <si>
    <t>შესყიდვის საშუალება</t>
  </si>
  <si>
    <t>შესყიდვების დაწყების სავარაუდო ვადები</t>
  </si>
  <si>
    <t>შენიშვნა</t>
  </si>
  <si>
    <t>გამარტ.შესყიდვ</t>
  </si>
  <si>
    <t>I კვარტ.</t>
  </si>
  <si>
    <t>IV კვარტ.</t>
  </si>
  <si>
    <t>3.შემსყიდველი ორგანიზაციის დასახელება:
 სსიპ განათლების მართვის საინფორმაციო სისტემა</t>
  </si>
  <si>
    <t>2.შემსყიდველი ორგანიზაციის საიდენტიფიკაციო კოდი: 205300048</t>
  </si>
  <si>
    <t>4.დაფინანსების წყარო (საკუთარი ფინანსური სახსრები)</t>
  </si>
  <si>
    <t>41110000</t>
  </si>
  <si>
    <t>სასმელი წყალი</t>
  </si>
  <si>
    <t>არქივების მომსახურებები</t>
  </si>
  <si>
    <t>შესყიდვების ობიექტის მიწოდების სავარაუდო ვადა</t>
  </si>
  <si>
    <t>92512000</t>
  </si>
  <si>
    <t>31500000</t>
  </si>
  <si>
    <t>გასანათებელი მოწყობილობები და ელექტრო ნათურები</t>
  </si>
  <si>
    <t>72417000</t>
  </si>
  <si>
    <t>ფინანსური და მატერიალური რესურსების უზრუნველყოფის სამსახურის უფროსი:-------------------------------</t>
  </si>
  <si>
    <t>გამარტივებული შესყიდვა</t>
  </si>
  <si>
    <t>48200000</t>
  </si>
  <si>
    <t>ქსელის, ინტერნეტისა და ინტრანეტის პროგრამული პაკეტი</t>
  </si>
  <si>
    <t>32421000</t>
  </si>
  <si>
    <t>ნაწილები და აქსესუარები სატრანსპორტო საშუალებებისა და მათი ძრავებისათვის</t>
  </si>
  <si>
    <t>ინტერნეტდომენური სახელები</t>
  </si>
  <si>
    <t>30192111</t>
  </si>
  <si>
    <t>სამელნე ბალიშები ბეჭდებისა და შტამპებისათვის</t>
  </si>
  <si>
    <t>ქსელის კაბელები</t>
  </si>
  <si>
    <t>საინფორმაციო და სარეკლამო პროდუქცია</t>
  </si>
  <si>
    <t>გამაგრილებელი ჯგუფების შეკეთება და ტექნიკური მომსახურება</t>
  </si>
  <si>
    <t>საქალაქთაშორისო სატელეფონო კავშირის მომსახურებები</t>
  </si>
  <si>
    <t>სახელმწიფო შესყიდვების 2014 წლის გეგმა</t>
  </si>
  <si>
    <t>მომსახურებები საკანალიზაციო მილების გაწმენდის სფეროში</t>
  </si>
  <si>
    <t>ბეჭდვა და მასთან დაკავშირებული მომსახურებები</t>
  </si>
  <si>
    <t>ბუღალტრული აღრიცხვის პროგრამული პაკეტები</t>
  </si>
  <si>
    <t>ავტოსადგომების მომსახურებები</t>
  </si>
  <si>
    <t>II კვარტ.</t>
  </si>
  <si>
    <t>საკეტები, გასაღებები და ანჯამები</t>
  </si>
  <si>
    <t>საიდენტიფიკაციო სამკერდე ნიშნები/ბეჯები</t>
  </si>
  <si>
    <t>ჩანთები წერილებისა და ამანათებისათვის</t>
  </si>
  <si>
    <t>ბურთულიანი კალმები</t>
  </si>
  <si>
    <t>III კვარტ.</t>
  </si>
  <si>
    <t>სათარჯიმნო მომსახურებები</t>
  </si>
  <si>
    <t>კედლის კონდენციონერები</t>
  </si>
  <si>
    <t>ონკანები, ვენტილები, სარქველები და მსგავსი ნაწილები</t>
  </si>
  <si>
    <t>შლანგები</t>
  </si>
  <si>
    <t>სატრენინგო მომსახურებები</t>
  </si>
  <si>
    <t>მანქანის რეცხვა და მსგავსი მომსახურებები</t>
  </si>
  <si>
    <t>საოჯახო ტექნიკა</t>
  </si>
  <si>
    <t>პროგრამული უზრუნველყოფის შემუშავება და საკონსულტაციო მომსახურებები</t>
  </si>
  <si>
    <t>სამზარეულოს მოწყობილობები, ჭურჭელი და საოჯახო ნივთები, სარესტორნო ბიზნესის ფურნიტურა</t>
  </si>
  <si>
    <t>კომპიუტერული მოწყობილობები და მარაგები</t>
  </si>
  <si>
    <t>წიგნის აკინძვასა და გაფორმებასთან დაკავშირებული მომსახურებები</t>
  </si>
  <si>
    <t>ღია ბარათები, მისალოცი ბარათები და სხვა ნაბეჭდი მასალა</t>
  </si>
  <si>
    <t>შესყიდვების მენეჯერი ----------------------</t>
  </si>
  <si>
    <t>შემსყიდველი ორგანიზაციის ხელმძღვანელი/უფლებამოსილი პირი -------------------------</t>
  </si>
  <si>
    <t>1.შედგენის თარიღი: 17.12.2014 წელი</t>
  </si>
  <si>
    <t>5.სახელმწიფო შესყიდვების გეგმით გათვალისწინებული ჯამური თანხა დაფინანსების წყაროს შესაბამისად               56717 ლარი</t>
  </si>
  <si>
    <t>ყურსასმენები, ტელევიზორები</t>
  </si>
  <si>
    <t>32342100, 32324000</t>
  </si>
  <si>
    <t>კაბელის არხები</t>
  </si>
  <si>
    <t>შენობის მოწყობილობების შეკეთება და ტექნიკური მომსახურება</t>
  </si>
  <si>
    <t>სხვადასხვა საკვები პროდუქტები</t>
  </si>
</sst>
</file>

<file path=xl/styles.xml><?xml version="1.0" encoding="utf-8"?>
<styleSheet xmlns="http://schemas.openxmlformats.org/spreadsheetml/2006/main">
  <numFmts count="31">
    <numFmt numFmtId="5" formatCode="#,##0\ &quot;ლ.&quot;;\-#,##0\ &quot;ლ.&quot;"/>
    <numFmt numFmtId="6" formatCode="#,##0\ &quot;ლ.&quot;;[Red]\-#,##0\ &quot;ლ.&quot;"/>
    <numFmt numFmtId="7" formatCode="#,##0.00\ &quot;ლ.&quot;;\-#,##0.00\ &quot;ლ.&quot;"/>
    <numFmt numFmtId="8" formatCode="#,##0.00\ &quot;ლ.&quot;;[Red]\-#,##0.00\ &quot;ლ.&quot;"/>
    <numFmt numFmtId="42" formatCode="_-* #,##0\ &quot;ლ.&quot;_-;\-* #,##0\ &quot;ლ.&quot;_-;_-* &quot;-&quot;\ &quot;ლ.&quot;_-;_-@_-"/>
    <numFmt numFmtId="41" formatCode="_-* #,##0\ _ლ_._-;\-* #,##0\ _ლ_._-;_-* &quot;-&quot;\ _ლ_._-;_-@_-"/>
    <numFmt numFmtId="44" formatCode="_-* #,##0.00\ &quot;ლ.&quot;_-;\-* #,##0.00\ &quot;ლ.&quot;_-;_-* &quot;-&quot;??\ &quot;ლ.&quot;_-;_-@_-"/>
    <numFmt numFmtId="43" formatCode="_-* #,##0.00\ _ლ_._-;\-* #,##0.00\ _ლ_._-;_-* &quot;-&quot;??\ _ლ_._-;_-@_-"/>
    <numFmt numFmtId="164" formatCode="#,##0\ &quot;Lari&quot;;\-#,##0\ &quot;Lari&quot;"/>
    <numFmt numFmtId="165" formatCode="#,##0\ &quot;Lari&quot;;[Red]\-#,##0\ &quot;Lari&quot;"/>
    <numFmt numFmtId="166" formatCode="#,##0.00\ &quot;Lari&quot;;\-#,##0.00\ &quot;Lari&quot;"/>
    <numFmt numFmtId="167" formatCode="#,##0.00\ &quot;Lari&quot;;[Red]\-#,##0.00\ &quot;Lari&quot;"/>
    <numFmt numFmtId="168" formatCode="_-* #,##0\ &quot;Lari&quot;_-;\-* #,##0\ &quot;Lari&quot;_-;_-* &quot;-&quot;\ &quot;Lari&quot;_-;_-@_-"/>
    <numFmt numFmtId="169" formatCode="_-* #,##0\ _L_a_r_i_-;\-* #,##0\ _L_a_r_i_-;_-* &quot;-&quot;\ _L_a_r_i_-;_-@_-"/>
    <numFmt numFmtId="170" formatCode="_-* #,##0.00\ &quot;Lari&quot;_-;\-* #,##0.00\ &quot;Lari&quot;_-;_-* &quot;-&quot;??\ &quot;Lari&quot;_-;_-@_-"/>
    <numFmt numFmtId="171" formatCode="_-* #,##0.00\ _L_a_r_i_-;\-* #,##0.00\ _L_a_r_i_-;_-* &quot;-&quot;??\ _L_a_r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დიახ&quot;;&quot;დიახ&quot;;&quot;არა&quot;"/>
    <numFmt numFmtId="181" formatCode="&quot;ჭეშმარიარიტი&quot;;&quot;ჭეშმარიარიტი&quot;;&quot;მცდარი&quot;"/>
    <numFmt numFmtId="182" formatCode="&quot;ჩართვა&quot;;&quot;ჩართვა&quot;;&quot;გამორთვა&quot;"/>
    <numFmt numFmtId="183" formatCode="[$€-2]\ #,##0.00_);[Red]\([$€-2]\ #,##0.0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8"/>
      <name val="Calibri"/>
      <family val="2"/>
    </font>
    <font>
      <sz val="10"/>
      <color indexed="10"/>
      <name val="Calibri"/>
      <family val="2"/>
    </font>
    <font>
      <sz val="8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Calibri"/>
      <family val="2"/>
    </font>
    <font>
      <sz val="8"/>
      <color theme="1"/>
      <name val="Calibri"/>
      <family val="2"/>
    </font>
    <font>
      <b/>
      <sz val="14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5" applyNumberFormat="0" applyFill="0" applyAlignment="0" applyProtection="0"/>
    <xf numFmtId="0" fontId="37" fillId="31" borderId="0" applyNumberFormat="0" applyBorder="0" applyAlignment="0" applyProtection="0"/>
    <xf numFmtId="0" fontId="0" fillId="32" borderId="6" applyNumberFormat="0" applyFont="0" applyAlignment="0" applyProtection="0"/>
    <xf numFmtId="0" fontId="38" fillId="27" borderId="7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34" fillId="0" borderId="9" applyNumberFormat="0" applyFill="0" applyAlignment="0" applyProtection="0"/>
  </cellStyleXfs>
  <cellXfs count="48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 wrapText="1"/>
    </xf>
    <xf numFmtId="0" fontId="20" fillId="0" borderId="11" xfId="0" applyFont="1" applyBorder="1" applyAlignment="1">
      <alignment horizontal="center" vertical="center"/>
    </xf>
    <xf numFmtId="0" fontId="20" fillId="0" borderId="0" xfId="0" applyFont="1" applyAlignment="1">
      <alignment/>
    </xf>
    <xf numFmtId="0" fontId="22" fillId="0" borderId="10" xfId="0" applyFont="1" applyBorder="1" applyAlignment="1">
      <alignment horizontal="left" vertical="center" wrapText="1"/>
    </xf>
    <xf numFmtId="0" fontId="42" fillId="0" borderId="10" xfId="0" applyFont="1" applyBorder="1" applyAlignment="1">
      <alignment wrapText="1"/>
    </xf>
    <xf numFmtId="0" fontId="0" fillId="0" borderId="0" xfId="0" applyBorder="1" applyAlignment="1">
      <alignment horizontal="center" vertical="center"/>
    </xf>
    <xf numFmtId="49" fontId="20" fillId="0" borderId="12" xfId="0" applyNumberFormat="1" applyFont="1" applyBorder="1" applyAlignment="1">
      <alignment vertical="center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21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 vertical="center"/>
    </xf>
    <xf numFmtId="0" fontId="43" fillId="0" borderId="11" xfId="0" applyFon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41" fillId="0" borderId="0" xfId="0" applyFont="1" applyAlignment="1">
      <alignment/>
    </xf>
    <xf numFmtId="0" fontId="21" fillId="0" borderId="10" xfId="0" applyFont="1" applyBorder="1" applyAlignment="1">
      <alignment wrapText="1"/>
    </xf>
    <xf numFmtId="0" fontId="0" fillId="0" borderId="11" xfId="0" applyBorder="1" applyAlignment="1">
      <alignment horizontal="left" vertical="center"/>
    </xf>
    <xf numFmtId="0" fontId="21" fillId="0" borderId="11" xfId="0" applyFont="1" applyBorder="1" applyAlignment="1">
      <alignment horizontal="left" vertical="center" wrapText="1"/>
    </xf>
    <xf numFmtId="0" fontId="22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4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40" fillId="0" borderId="17" xfId="0" applyFont="1" applyBorder="1" applyAlignment="1">
      <alignment horizontal="left" vertical="center"/>
    </xf>
    <xf numFmtId="0" fontId="40" fillId="0" borderId="18" xfId="0" applyFont="1" applyBorder="1" applyAlignment="1">
      <alignment horizontal="left" vertical="center"/>
    </xf>
    <xf numFmtId="0" fontId="40" fillId="0" borderId="19" xfId="0" applyFont="1" applyBorder="1" applyAlignment="1">
      <alignment horizontal="left" vertical="center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22" fillId="0" borderId="10" xfId="0" applyFont="1" applyFill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4" xfId="50"/>
    <cellStyle name="Input" xfId="51"/>
    <cellStyle name="Linked Cell" xfId="52"/>
    <cellStyle name="Neutral" xfId="53"/>
    <cellStyle name="Note" xfId="54"/>
    <cellStyle name="Output" xfId="55"/>
    <cellStyle name="Percent" xfId="56"/>
    <cellStyle name="Title" xfId="57"/>
    <cellStyle name="Total" xfId="58"/>
    <cellStyle name="Warning Text" xfId="59"/>
    <cellStyle name="სათაური3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"/>
  <sheetViews>
    <sheetView tabSelected="1" zoomScaleSheetLayoutView="100" workbookViewId="0" topLeftCell="A2">
      <selection activeCell="F7" sqref="F7"/>
    </sheetView>
  </sheetViews>
  <sheetFormatPr defaultColWidth="9.140625" defaultRowHeight="15"/>
  <cols>
    <col min="1" max="1" width="1.1484375" style="0" customWidth="1"/>
    <col min="2" max="2" width="7.00390625" style="0" customWidth="1"/>
    <col min="3" max="3" width="13.140625" style="0" customWidth="1"/>
    <col min="4" max="4" width="23.421875" style="0" customWidth="1"/>
    <col min="5" max="5" width="14.8515625" style="0" customWidth="1"/>
    <col min="6" max="6" width="15.57421875" style="0" customWidth="1"/>
    <col min="7" max="7" width="14.00390625" style="0" customWidth="1"/>
    <col min="8" max="8" width="13.8515625" style="0" customWidth="1"/>
    <col min="9" max="9" width="30.57421875" style="0" customWidth="1"/>
  </cols>
  <sheetData>
    <row r="1" spans="2:9" ht="15" hidden="1">
      <c r="B1" s="32" t="s">
        <v>33</v>
      </c>
      <c r="C1" s="33"/>
      <c r="D1" s="33"/>
      <c r="E1" s="33"/>
      <c r="F1" s="33"/>
      <c r="G1" s="33"/>
      <c r="H1" s="33"/>
      <c r="I1" s="33"/>
    </row>
    <row r="2" spans="2:9" ht="24.75" customHeight="1">
      <c r="B2" s="34"/>
      <c r="C2" s="34"/>
      <c r="D2" s="34"/>
      <c r="E2" s="34"/>
      <c r="F2" s="34"/>
      <c r="G2" s="34"/>
      <c r="H2" s="34"/>
      <c r="I2" s="34"/>
    </row>
    <row r="3" spans="2:9" ht="33.75" customHeight="1">
      <c r="B3" s="35" t="s">
        <v>58</v>
      </c>
      <c r="C3" s="36"/>
      <c r="D3" s="36"/>
      <c r="E3" s="37"/>
      <c r="F3" s="38" t="s">
        <v>10</v>
      </c>
      <c r="G3" s="39"/>
      <c r="H3" s="39"/>
      <c r="I3" s="40"/>
    </row>
    <row r="4" spans="2:9" ht="32.25" customHeight="1">
      <c r="B4" s="38" t="s">
        <v>9</v>
      </c>
      <c r="C4" s="39"/>
      <c r="D4" s="39"/>
      <c r="E4" s="40"/>
      <c r="F4" s="41" t="s">
        <v>11</v>
      </c>
      <c r="G4" s="42"/>
      <c r="H4" s="42"/>
      <c r="I4" s="43"/>
    </row>
    <row r="5" spans="2:9" ht="34.5" customHeight="1">
      <c r="B5" s="44" t="s">
        <v>59</v>
      </c>
      <c r="C5" s="45"/>
      <c r="D5" s="45"/>
      <c r="E5" s="45"/>
      <c r="F5" s="45"/>
      <c r="G5" s="45"/>
      <c r="H5" s="45"/>
      <c r="I5" s="46"/>
    </row>
    <row r="6" spans="2:9" ht="45.75" customHeight="1" thickBot="1">
      <c r="B6" s="19"/>
      <c r="C6" s="20" t="s">
        <v>0</v>
      </c>
      <c r="D6" s="20" t="s">
        <v>1</v>
      </c>
      <c r="E6" s="20" t="s">
        <v>2</v>
      </c>
      <c r="F6" s="20" t="s">
        <v>3</v>
      </c>
      <c r="G6" s="20" t="s">
        <v>4</v>
      </c>
      <c r="H6" s="20" t="s">
        <v>15</v>
      </c>
      <c r="I6" s="20" t="s">
        <v>5</v>
      </c>
    </row>
    <row r="7" spans="2:9" ht="28.5" customHeight="1" thickBot="1">
      <c r="B7" s="21">
        <v>1</v>
      </c>
      <c r="C7" s="22">
        <v>2</v>
      </c>
      <c r="D7" s="22">
        <v>3</v>
      </c>
      <c r="E7" s="22">
        <v>4</v>
      </c>
      <c r="F7" s="22">
        <v>5</v>
      </c>
      <c r="G7" s="22">
        <v>6</v>
      </c>
      <c r="H7" s="22">
        <v>7</v>
      </c>
      <c r="I7" s="23">
        <v>8</v>
      </c>
    </row>
    <row r="8" spans="2:9" ht="49.5" customHeight="1">
      <c r="B8" s="1">
        <v>1</v>
      </c>
      <c r="C8" s="9" t="s">
        <v>12</v>
      </c>
      <c r="D8" s="6" t="s">
        <v>13</v>
      </c>
      <c r="E8" s="2">
        <v>2000</v>
      </c>
      <c r="F8" s="6" t="s">
        <v>6</v>
      </c>
      <c r="G8" s="4" t="s">
        <v>7</v>
      </c>
      <c r="H8" s="2" t="s">
        <v>8</v>
      </c>
      <c r="I8" s="7"/>
    </row>
    <row r="9" spans="2:9" ht="49.5" customHeight="1">
      <c r="B9" s="1">
        <v>2</v>
      </c>
      <c r="C9" s="9" t="s">
        <v>16</v>
      </c>
      <c r="D9" s="6" t="s">
        <v>14</v>
      </c>
      <c r="E9" s="2">
        <f>1500+1500</f>
        <v>3000</v>
      </c>
      <c r="F9" s="6" t="s">
        <v>6</v>
      </c>
      <c r="G9" s="4" t="s">
        <v>7</v>
      </c>
      <c r="H9" s="2" t="s">
        <v>8</v>
      </c>
      <c r="I9" s="7"/>
    </row>
    <row r="10" spans="2:9" ht="49.5" customHeight="1">
      <c r="B10" s="1">
        <v>3</v>
      </c>
      <c r="C10" s="9" t="s">
        <v>17</v>
      </c>
      <c r="D10" s="47" t="s">
        <v>18</v>
      </c>
      <c r="E10" s="2">
        <v>2000</v>
      </c>
      <c r="F10" s="6" t="s">
        <v>6</v>
      </c>
      <c r="G10" s="4" t="s">
        <v>7</v>
      </c>
      <c r="H10" s="2" t="s">
        <v>8</v>
      </c>
      <c r="I10" s="7"/>
    </row>
    <row r="11" spans="1:9" ht="49.5" customHeight="1">
      <c r="A11" s="24">
        <v>10</v>
      </c>
      <c r="B11" s="1">
        <v>4</v>
      </c>
      <c r="C11" s="9" t="s">
        <v>19</v>
      </c>
      <c r="D11" s="6" t="s">
        <v>26</v>
      </c>
      <c r="E11" s="2">
        <v>3000</v>
      </c>
      <c r="F11" s="6" t="s">
        <v>6</v>
      </c>
      <c r="G11" s="4" t="s">
        <v>7</v>
      </c>
      <c r="H11" s="2" t="s">
        <v>8</v>
      </c>
      <c r="I11" s="7"/>
    </row>
    <row r="12" spans="2:9" s="5" customFormat="1" ht="49.5" customHeight="1">
      <c r="B12" s="2">
        <v>5</v>
      </c>
      <c r="C12" s="9" t="s">
        <v>22</v>
      </c>
      <c r="D12" s="6" t="s">
        <v>23</v>
      </c>
      <c r="E12" s="2">
        <f>2500+2300</f>
        <v>4800</v>
      </c>
      <c r="F12" s="6" t="s">
        <v>21</v>
      </c>
      <c r="G12" s="4" t="s">
        <v>7</v>
      </c>
      <c r="H12" s="2" t="s">
        <v>8</v>
      </c>
      <c r="I12" s="25"/>
    </row>
    <row r="13" spans="2:9" ht="49.5" customHeight="1">
      <c r="B13" s="1">
        <v>6</v>
      </c>
      <c r="C13" s="9" t="s">
        <v>27</v>
      </c>
      <c r="D13" s="6" t="s">
        <v>28</v>
      </c>
      <c r="E13" s="2">
        <v>100</v>
      </c>
      <c r="F13" s="6" t="s">
        <v>21</v>
      </c>
      <c r="G13" s="4" t="s">
        <v>7</v>
      </c>
      <c r="H13" s="2" t="s">
        <v>8</v>
      </c>
      <c r="I13" s="7"/>
    </row>
    <row r="14" spans="1:9" ht="49.5" customHeight="1">
      <c r="A14">
        <v>12</v>
      </c>
      <c r="B14" s="1">
        <v>7</v>
      </c>
      <c r="C14" s="9" t="s">
        <v>24</v>
      </c>
      <c r="D14" s="6" t="s">
        <v>29</v>
      </c>
      <c r="E14" s="2">
        <f>1500+2500</f>
        <v>4000</v>
      </c>
      <c r="F14" s="6" t="s">
        <v>21</v>
      </c>
      <c r="G14" s="4" t="s">
        <v>7</v>
      </c>
      <c r="H14" s="2" t="s">
        <v>8</v>
      </c>
      <c r="I14" s="7"/>
    </row>
    <row r="15" spans="2:9" ht="49.5" customHeight="1">
      <c r="B15" s="1">
        <v>8</v>
      </c>
      <c r="C15" s="12">
        <v>39294100</v>
      </c>
      <c r="D15" s="3" t="s">
        <v>30</v>
      </c>
      <c r="E15" s="2">
        <f>1500+2500</f>
        <v>4000</v>
      </c>
      <c r="F15" s="6" t="s">
        <v>21</v>
      </c>
      <c r="G15" s="4" t="s">
        <v>7</v>
      </c>
      <c r="H15" s="2" t="s">
        <v>8</v>
      </c>
      <c r="I15" s="10"/>
    </row>
    <row r="16" spans="2:9" ht="49.5" customHeight="1">
      <c r="B16" s="1">
        <v>9</v>
      </c>
      <c r="C16" s="12">
        <v>50730000</v>
      </c>
      <c r="D16" s="3" t="s">
        <v>31</v>
      </c>
      <c r="E16" s="2">
        <f>300+150+1250</f>
        <v>1700</v>
      </c>
      <c r="F16" s="6" t="s">
        <v>21</v>
      </c>
      <c r="G16" s="4" t="s">
        <v>7</v>
      </c>
      <c r="H16" s="2" t="s">
        <v>8</v>
      </c>
      <c r="I16" s="10"/>
    </row>
    <row r="17" spans="2:9" ht="49.5" customHeight="1">
      <c r="B17" s="1">
        <v>10</v>
      </c>
      <c r="C17" s="12">
        <v>64211200</v>
      </c>
      <c r="D17" s="3" t="s">
        <v>32</v>
      </c>
      <c r="E17" s="2">
        <v>300</v>
      </c>
      <c r="F17" s="6" t="s">
        <v>21</v>
      </c>
      <c r="G17" s="4" t="s">
        <v>7</v>
      </c>
      <c r="H17" s="4" t="s">
        <v>7</v>
      </c>
      <c r="I17" s="10"/>
    </row>
    <row r="18" spans="2:9" ht="49.5" customHeight="1">
      <c r="B18" s="1">
        <v>11</v>
      </c>
      <c r="C18" s="12">
        <v>72200000</v>
      </c>
      <c r="D18" s="3" t="s">
        <v>51</v>
      </c>
      <c r="E18" s="2">
        <v>741</v>
      </c>
      <c r="F18" s="6" t="s">
        <v>21</v>
      </c>
      <c r="G18" s="4" t="s">
        <v>7</v>
      </c>
      <c r="H18" s="4" t="s">
        <v>8</v>
      </c>
      <c r="I18" s="10"/>
    </row>
    <row r="19" spans="2:9" ht="49.5" customHeight="1">
      <c r="B19" s="1">
        <v>12</v>
      </c>
      <c r="C19" s="12">
        <v>48443000</v>
      </c>
      <c r="D19" s="3" t="s">
        <v>36</v>
      </c>
      <c r="E19" s="2">
        <v>1669</v>
      </c>
      <c r="F19" s="6" t="s">
        <v>21</v>
      </c>
      <c r="G19" s="4" t="s">
        <v>7</v>
      </c>
      <c r="H19" s="4" t="s">
        <v>7</v>
      </c>
      <c r="I19" s="10"/>
    </row>
    <row r="20" spans="2:9" ht="49.5" customHeight="1">
      <c r="B20" s="1">
        <v>13</v>
      </c>
      <c r="C20" s="12">
        <v>39220000</v>
      </c>
      <c r="D20" s="3" t="s">
        <v>52</v>
      </c>
      <c r="E20" s="2">
        <v>220</v>
      </c>
      <c r="F20" s="6" t="s">
        <v>21</v>
      </c>
      <c r="G20" s="4" t="s">
        <v>7</v>
      </c>
      <c r="H20" s="4" t="s">
        <v>8</v>
      </c>
      <c r="I20" s="10"/>
    </row>
    <row r="21" spans="1:9" ht="49.5" customHeight="1">
      <c r="A21">
        <v>14</v>
      </c>
      <c r="B21" s="1">
        <v>14</v>
      </c>
      <c r="C21" s="12">
        <v>79800000</v>
      </c>
      <c r="D21" s="3" t="s">
        <v>35</v>
      </c>
      <c r="E21" s="2">
        <f>650+300+3401+549</f>
        <v>4900</v>
      </c>
      <c r="F21" s="6" t="s">
        <v>21</v>
      </c>
      <c r="G21" s="4" t="s">
        <v>7</v>
      </c>
      <c r="H21" s="4" t="s">
        <v>38</v>
      </c>
      <c r="I21" s="10"/>
    </row>
    <row r="22" spans="2:9" ht="49.5" customHeight="1">
      <c r="B22" s="1">
        <v>15</v>
      </c>
      <c r="C22" s="12">
        <v>98351100</v>
      </c>
      <c r="D22" s="3" t="s">
        <v>37</v>
      </c>
      <c r="E22" s="2">
        <v>300</v>
      </c>
      <c r="F22" s="6" t="s">
        <v>21</v>
      </c>
      <c r="G22" s="4" t="s">
        <v>7</v>
      </c>
      <c r="H22" s="2" t="s">
        <v>8</v>
      </c>
      <c r="I22" s="10"/>
    </row>
    <row r="23" spans="2:9" ht="49.5" customHeight="1">
      <c r="B23" s="1">
        <v>16</v>
      </c>
      <c r="C23" s="12">
        <v>44500000</v>
      </c>
      <c r="D23" s="3" t="s">
        <v>39</v>
      </c>
      <c r="E23" s="2">
        <v>751</v>
      </c>
      <c r="F23" s="6" t="s">
        <v>21</v>
      </c>
      <c r="G23" s="2" t="s">
        <v>7</v>
      </c>
      <c r="H23" s="2" t="s">
        <v>43</v>
      </c>
      <c r="I23" s="10"/>
    </row>
    <row r="24" spans="2:9" ht="49.5" customHeight="1">
      <c r="B24" s="1">
        <v>17</v>
      </c>
      <c r="C24" s="12">
        <v>35123400</v>
      </c>
      <c r="D24" s="3" t="s">
        <v>40</v>
      </c>
      <c r="E24" s="2">
        <v>86</v>
      </c>
      <c r="F24" s="6" t="s">
        <v>21</v>
      </c>
      <c r="G24" s="2" t="s">
        <v>7</v>
      </c>
      <c r="H24" s="2" t="s">
        <v>38</v>
      </c>
      <c r="I24" s="10"/>
    </row>
    <row r="25" spans="2:9" ht="49.5" customHeight="1">
      <c r="B25" s="1">
        <v>18</v>
      </c>
      <c r="C25" s="12">
        <v>30192121</v>
      </c>
      <c r="D25" s="3" t="s">
        <v>42</v>
      </c>
      <c r="E25" s="2">
        <v>190</v>
      </c>
      <c r="F25" s="6" t="s">
        <v>21</v>
      </c>
      <c r="G25" s="2" t="s">
        <v>7</v>
      </c>
      <c r="H25" s="2" t="s">
        <v>38</v>
      </c>
      <c r="I25" s="10"/>
    </row>
    <row r="26" spans="2:9" ht="49.5" customHeight="1">
      <c r="B26" s="1">
        <v>19</v>
      </c>
      <c r="C26" s="12">
        <v>18933000</v>
      </c>
      <c r="D26" s="3" t="s">
        <v>41</v>
      </c>
      <c r="E26" s="2">
        <v>200</v>
      </c>
      <c r="F26" s="6" t="s">
        <v>21</v>
      </c>
      <c r="G26" s="2" t="s">
        <v>7</v>
      </c>
      <c r="H26" s="2" t="s">
        <v>38</v>
      </c>
      <c r="I26" s="10"/>
    </row>
    <row r="27" spans="1:9" ht="49.5" customHeight="1">
      <c r="A27">
        <v>15</v>
      </c>
      <c r="B27" s="1">
        <v>20</v>
      </c>
      <c r="C27" s="12">
        <v>90470000</v>
      </c>
      <c r="D27" s="3" t="s">
        <v>34</v>
      </c>
      <c r="E27" s="2">
        <f>1250+1250</f>
        <v>2500</v>
      </c>
      <c r="F27" s="6" t="s">
        <v>21</v>
      </c>
      <c r="G27" s="4" t="s">
        <v>7</v>
      </c>
      <c r="H27" s="2" t="s">
        <v>8</v>
      </c>
      <c r="I27" s="10"/>
    </row>
    <row r="28" spans="1:9" ht="68.25" customHeight="1">
      <c r="A28">
        <v>216</v>
      </c>
      <c r="B28" s="19">
        <v>21</v>
      </c>
      <c r="C28" s="26">
        <v>34300000</v>
      </c>
      <c r="D28" s="27" t="s">
        <v>25</v>
      </c>
      <c r="E28" s="4">
        <f>160+4640</f>
        <v>4800</v>
      </c>
      <c r="F28" s="28" t="s">
        <v>21</v>
      </c>
      <c r="G28" s="4" t="s">
        <v>7</v>
      </c>
      <c r="H28" s="4" t="s">
        <v>8</v>
      </c>
      <c r="I28" s="29"/>
    </row>
    <row r="29" spans="1:9" ht="68.25" customHeight="1">
      <c r="A29" s="10"/>
      <c r="B29" s="1">
        <v>22</v>
      </c>
      <c r="C29" s="12">
        <v>79540000</v>
      </c>
      <c r="D29" s="3" t="s">
        <v>44</v>
      </c>
      <c r="E29" s="2">
        <v>24</v>
      </c>
      <c r="F29" s="6" t="s">
        <v>21</v>
      </c>
      <c r="G29" s="2" t="s">
        <v>38</v>
      </c>
      <c r="H29" s="2" t="s">
        <v>38</v>
      </c>
      <c r="I29" s="10"/>
    </row>
    <row r="30" spans="1:9" ht="68.25" customHeight="1">
      <c r="A30" s="17"/>
      <c r="B30" s="1">
        <v>23</v>
      </c>
      <c r="C30" s="12" t="s">
        <v>61</v>
      </c>
      <c r="D30" s="3" t="s">
        <v>60</v>
      </c>
      <c r="E30" s="2">
        <v>4800</v>
      </c>
      <c r="F30" s="6" t="s">
        <v>21</v>
      </c>
      <c r="G30" s="2" t="s">
        <v>7</v>
      </c>
      <c r="H30" s="2" t="s">
        <v>8</v>
      </c>
      <c r="I30" s="10"/>
    </row>
    <row r="31" spans="1:9" ht="68.25" customHeight="1">
      <c r="A31" s="17"/>
      <c r="B31" s="1">
        <v>24</v>
      </c>
      <c r="C31" s="12">
        <v>42130000</v>
      </c>
      <c r="D31" s="3" t="s">
        <v>46</v>
      </c>
      <c r="E31" s="2">
        <v>347</v>
      </c>
      <c r="F31" s="6" t="s">
        <v>21</v>
      </c>
      <c r="G31" s="2" t="s">
        <v>38</v>
      </c>
      <c r="H31" s="2" t="s">
        <v>43</v>
      </c>
      <c r="I31" s="10"/>
    </row>
    <row r="32" spans="1:9" ht="68.25" customHeight="1">
      <c r="A32" s="17"/>
      <c r="B32" s="1">
        <v>25</v>
      </c>
      <c r="C32" s="12">
        <v>44165100</v>
      </c>
      <c r="D32" s="3" t="s">
        <v>47</v>
      </c>
      <c r="E32" s="2">
        <v>227</v>
      </c>
      <c r="F32" s="6" t="s">
        <v>21</v>
      </c>
      <c r="G32" s="2" t="s">
        <v>38</v>
      </c>
      <c r="H32" s="2" t="s">
        <v>43</v>
      </c>
      <c r="I32" s="10"/>
    </row>
    <row r="33" spans="1:9" ht="68.25" customHeight="1">
      <c r="A33" s="17"/>
      <c r="B33" s="1">
        <v>26</v>
      </c>
      <c r="C33" s="12">
        <v>80500000</v>
      </c>
      <c r="D33" s="3" t="s">
        <v>48</v>
      </c>
      <c r="E33" s="2">
        <f>1000+250+108</f>
        <v>1358</v>
      </c>
      <c r="F33" s="6" t="s">
        <v>21</v>
      </c>
      <c r="G33" s="2" t="s">
        <v>38</v>
      </c>
      <c r="H33" s="2" t="s">
        <v>43</v>
      </c>
      <c r="I33" s="10"/>
    </row>
    <row r="34" spans="1:9" ht="68.25" customHeight="1">
      <c r="A34" s="17"/>
      <c r="B34" s="1">
        <v>27</v>
      </c>
      <c r="C34" s="12">
        <v>42512200</v>
      </c>
      <c r="D34" s="3" t="s">
        <v>45</v>
      </c>
      <c r="E34" s="2">
        <v>759</v>
      </c>
      <c r="F34" s="6" t="s">
        <v>21</v>
      </c>
      <c r="G34" s="2" t="s">
        <v>38</v>
      </c>
      <c r="H34" s="2" t="s">
        <v>43</v>
      </c>
      <c r="I34" s="10"/>
    </row>
    <row r="35" spans="1:9" ht="68.25" customHeight="1">
      <c r="A35" s="17"/>
      <c r="B35" s="1">
        <v>28</v>
      </c>
      <c r="C35" s="12">
        <v>30200000</v>
      </c>
      <c r="D35" s="3" t="s">
        <v>53</v>
      </c>
      <c r="E35" s="2">
        <f>1800+100</f>
        <v>1900</v>
      </c>
      <c r="F35" s="6" t="s">
        <v>21</v>
      </c>
      <c r="G35" s="2" t="s">
        <v>43</v>
      </c>
      <c r="H35" s="2" t="s">
        <v>8</v>
      </c>
      <c r="I35" s="10"/>
    </row>
    <row r="36" spans="1:9" ht="68.25" customHeight="1">
      <c r="A36" s="17"/>
      <c r="B36" s="1">
        <v>29</v>
      </c>
      <c r="C36" s="12">
        <v>22300000</v>
      </c>
      <c r="D36" s="3" t="s">
        <v>55</v>
      </c>
      <c r="E36" s="2">
        <v>4000</v>
      </c>
      <c r="F36" s="6" t="s">
        <v>21</v>
      </c>
      <c r="G36" s="2" t="s">
        <v>8</v>
      </c>
      <c r="H36" s="2" t="s">
        <v>8</v>
      </c>
      <c r="I36" s="10"/>
    </row>
    <row r="37" spans="1:9" ht="68.25" customHeight="1">
      <c r="A37" s="17"/>
      <c r="B37" s="1">
        <v>30</v>
      </c>
      <c r="C37" s="12">
        <v>79971000</v>
      </c>
      <c r="D37" s="3" t="s">
        <v>54</v>
      </c>
      <c r="E37" s="2">
        <v>1000</v>
      </c>
      <c r="F37" s="6" t="s">
        <v>21</v>
      </c>
      <c r="G37" s="2" t="s">
        <v>43</v>
      </c>
      <c r="H37" s="2" t="s">
        <v>8</v>
      </c>
      <c r="I37" s="10"/>
    </row>
    <row r="38" spans="1:9" ht="68.25" customHeight="1">
      <c r="A38" s="17"/>
      <c r="B38" s="1">
        <v>31</v>
      </c>
      <c r="C38" s="12">
        <v>44322300</v>
      </c>
      <c r="D38" s="3" t="s">
        <v>62</v>
      </c>
      <c r="E38" s="2">
        <v>100</v>
      </c>
      <c r="F38" s="6" t="s">
        <v>21</v>
      </c>
      <c r="G38" s="2" t="s">
        <v>8</v>
      </c>
      <c r="H38" s="2" t="s">
        <v>8</v>
      </c>
      <c r="I38" s="10"/>
    </row>
    <row r="39" spans="1:9" ht="68.25" customHeight="1">
      <c r="A39" s="17"/>
      <c r="B39" s="1">
        <v>32</v>
      </c>
      <c r="C39" s="12">
        <v>50112300</v>
      </c>
      <c r="D39" s="3" t="s">
        <v>49</v>
      </c>
      <c r="E39" s="2">
        <v>130</v>
      </c>
      <c r="F39" s="6" t="s">
        <v>21</v>
      </c>
      <c r="G39" s="2" t="s">
        <v>43</v>
      </c>
      <c r="H39" s="2" t="s">
        <v>8</v>
      </c>
      <c r="I39" s="10"/>
    </row>
    <row r="40" spans="1:9" ht="68.25" customHeight="1">
      <c r="A40" s="17"/>
      <c r="B40" s="1">
        <v>33</v>
      </c>
      <c r="C40" s="12">
        <v>50700000</v>
      </c>
      <c r="D40" s="3" t="s">
        <v>63</v>
      </c>
      <c r="E40" s="2">
        <v>400</v>
      </c>
      <c r="F40" s="6" t="s">
        <v>21</v>
      </c>
      <c r="G40" s="2" t="s">
        <v>8</v>
      </c>
      <c r="H40" s="2" t="s">
        <v>8</v>
      </c>
      <c r="I40" s="10"/>
    </row>
    <row r="41" spans="1:9" ht="68.25" customHeight="1">
      <c r="A41" s="17"/>
      <c r="B41" s="1">
        <v>34</v>
      </c>
      <c r="C41" s="12">
        <v>15800000</v>
      </c>
      <c r="D41" s="3" t="s">
        <v>64</v>
      </c>
      <c r="E41" s="2">
        <v>241</v>
      </c>
      <c r="F41" s="6" t="s">
        <v>21</v>
      </c>
      <c r="G41" s="2" t="s">
        <v>8</v>
      </c>
      <c r="H41" s="2" t="s">
        <v>8</v>
      </c>
      <c r="I41" s="10"/>
    </row>
    <row r="42" spans="1:9" ht="52.5" customHeight="1">
      <c r="A42" s="17"/>
      <c r="B42" s="1">
        <v>35</v>
      </c>
      <c r="C42" s="12">
        <v>39700000</v>
      </c>
      <c r="D42" s="3" t="s">
        <v>50</v>
      </c>
      <c r="E42" s="2">
        <v>174</v>
      </c>
      <c r="F42" s="6" t="s">
        <v>21</v>
      </c>
      <c r="G42" s="2" t="s">
        <v>43</v>
      </c>
      <c r="H42" s="2" t="s">
        <v>8</v>
      </c>
      <c r="I42" s="10"/>
    </row>
    <row r="43" spans="2:9" ht="40.5" customHeight="1">
      <c r="B43" s="8"/>
      <c r="C43" s="13"/>
      <c r="D43" s="14"/>
      <c r="E43" s="15">
        <f>SUM(E8:E42)</f>
        <v>56717</v>
      </c>
      <c r="F43" s="16"/>
      <c r="G43" s="15"/>
      <c r="H43" s="15"/>
      <c r="I43" s="17"/>
    </row>
    <row r="44" spans="2:9" ht="13.5" customHeight="1">
      <c r="B44" s="8"/>
      <c r="C44" s="13" t="s">
        <v>56</v>
      </c>
      <c r="D44" s="14"/>
      <c r="E44" s="15"/>
      <c r="F44" s="16"/>
      <c r="G44" s="15"/>
      <c r="H44" s="15"/>
      <c r="I44" s="17"/>
    </row>
    <row r="45" spans="2:9" ht="7.5" customHeight="1">
      <c r="B45" s="8"/>
      <c r="C45" s="13"/>
      <c r="D45" s="14"/>
      <c r="E45" s="15"/>
      <c r="F45" s="16"/>
      <c r="G45" s="15"/>
      <c r="H45" s="15"/>
      <c r="I45" s="17"/>
    </row>
    <row r="46" spans="2:9" ht="72.75" customHeight="1">
      <c r="B46" s="31" t="s">
        <v>20</v>
      </c>
      <c r="C46" s="31"/>
      <c r="D46" s="31"/>
      <c r="E46" s="31"/>
      <c r="F46" s="31"/>
      <c r="G46" s="11"/>
      <c r="H46" s="5"/>
      <c r="I46" s="5"/>
    </row>
    <row r="47" spans="2:9" ht="88.5" customHeight="1">
      <c r="B47" s="18" t="s">
        <v>57</v>
      </c>
      <c r="C47" s="18"/>
      <c r="D47" s="18"/>
      <c r="E47" s="18"/>
      <c r="F47" s="18"/>
      <c r="G47" s="11"/>
      <c r="H47" s="5"/>
      <c r="I47" s="5"/>
    </row>
    <row r="48" spans="2:9" ht="18.75" customHeight="1" hidden="1">
      <c r="B48" s="30" t="s">
        <v>20</v>
      </c>
      <c r="C48" s="30"/>
      <c r="D48" s="30"/>
      <c r="E48" s="30"/>
      <c r="F48" s="30"/>
      <c r="G48" s="30"/>
      <c r="H48" s="30"/>
      <c r="I48" s="30"/>
    </row>
    <row r="49" spans="2:9" ht="74.25" customHeight="1">
      <c r="B49" s="11"/>
      <c r="C49" s="11"/>
      <c r="D49" s="11"/>
      <c r="E49" s="11"/>
      <c r="F49" s="11"/>
      <c r="G49" s="11"/>
      <c r="H49" s="11"/>
      <c r="I49" s="5"/>
    </row>
    <row r="50" ht="12.75" customHeight="1"/>
    <row r="51" ht="28.5" customHeight="1"/>
    <row r="52" ht="28.5" customHeight="1"/>
  </sheetData>
  <sheetProtection password="A025" sheet="1"/>
  <mergeCells count="8">
    <mergeCell ref="B48:I48"/>
    <mergeCell ref="B46:F46"/>
    <mergeCell ref="B1:I2"/>
    <mergeCell ref="B3:E3"/>
    <mergeCell ref="F3:I3"/>
    <mergeCell ref="B4:E4"/>
    <mergeCell ref="F4:I4"/>
    <mergeCell ref="B5:I5"/>
  </mergeCells>
  <printOptions/>
  <pageMargins left="0" right="0" top="0" bottom="0" header="0" footer="0.1968503937007874"/>
  <pageSetup fitToHeight="0" fitToWidth="1" horizontalDpi="600" verticalDpi="600" orientation="portrait" scale="77" r:id="rId3"/>
  <rowBreaks count="2" manualBreakCount="2">
    <brk id="23" min="1" max="8" man="1"/>
    <brk id="38" min="1" max="8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tamar kvinikadze</cp:lastModifiedBy>
  <cp:lastPrinted>2014-10-01T06:35:17Z</cp:lastPrinted>
  <dcterms:created xsi:type="dcterms:W3CDTF">2011-02-18T08:26:25Z</dcterms:created>
  <dcterms:modified xsi:type="dcterms:W3CDTF">2015-01-30T07:22:54Z</dcterms:modified>
  <cp:category/>
  <cp:version/>
  <cp:contentType/>
  <cp:contentStatus/>
</cp:coreProperties>
</file>